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9095" windowHeight="7905"/>
  </bookViews>
  <sheets>
    <sheet name="TowelMate Accessory" sheetId="1" r:id="rId1"/>
  </sheets>
  <definedNames>
    <definedName name="_xlnm.Print_Area" localSheetId="0">'TowelMate Accessory'!$A$1:$E$43</definedName>
  </definedNames>
  <calcPr calcId="144525"/>
</workbook>
</file>

<file path=xl/calcChain.xml><?xml version="1.0" encoding="utf-8"?>
<calcChain xmlns="http://schemas.openxmlformats.org/spreadsheetml/2006/main">
  <c r="E42" i="1" l="1"/>
  <c r="E30" i="1"/>
  <c r="E29" i="1"/>
  <c r="E31" i="1" s="1"/>
  <c r="E32" i="1" s="1"/>
  <c r="E36" i="1" s="1"/>
  <c r="E37" i="1" s="1"/>
  <c r="E24" i="1"/>
  <c r="E38" i="1" s="1"/>
  <c r="E15" i="1"/>
  <c r="E10" i="1"/>
  <c r="E11" i="1" s="1"/>
  <c r="E8" i="1"/>
  <c r="E12" i="1" l="1"/>
  <c r="E16" i="1"/>
  <c r="E43" i="1"/>
</calcChain>
</file>

<file path=xl/sharedStrings.xml><?xml version="1.0" encoding="utf-8"?>
<sst xmlns="http://schemas.openxmlformats.org/spreadsheetml/2006/main" count="46" uniqueCount="28">
  <si>
    <r>
      <t>TowelMate</t>
    </r>
    <r>
      <rPr>
        <b/>
        <sz val="18"/>
        <color theme="1"/>
        <rFont val="Calibri"/>
        <family val="2"/>
      </rPr>
      <t>™</t>
    </r>
    <r>
      <rPr>
        <b/>
        <sz val="18"/>
        <color theme="1"/>
        <rFont val="Calibri"/>
        <family val="2"/>
        <scheme val="minor"/>
      </rPr>
      <t xml:space="preserve"> for use with Folded Paper Towel Dispensers</t>
    </r>
  </si>
  <si>
    <t>Interactive Cost Savings Calculator</t>
  </si>
  <si>
    <t>If currently using Multifold Paper Towels…</t>
  </si>
  <si>
    <t>Before TowelMate</t>
  </si>
  <si>
    <t>Cost per case of paper:</t>
  </si>
  <si>
    <t>*Required Field</t>
  </si>
  <si>
    <t>Monthly number of cases used:</t>
  </si>
  <si>
    <t>Annual cost of paper:</t>
  </si>
  <si>
    <t>After with TowelMate Installed</t>
  </si>
  <si>
    <t>Annual Savings:</t>
  </si>
  <si>
    <t>Number of folded towel dispensers in building:</t>
  </si>
  <si>
    <t>Unit price for TowelMate Accessory:</t>
  </si>
  <si>
    <t>Total cost of TowelMate Accessories:</t>
  </si>
  <si>
    <t>Payback in Months:</t>
  </si>
  <si>
    <t>If currently using C-Fold Paper Towels…switch to Multifold Paper with the installation of TowelMate for bigger savings!</t>
  </si>
  <si>
    <t>Compare the cost of C-Fold to Multifold</t>
  </si>
  <si>
    <r>
      <t xml:space="preserve">Cost per case of </t>
    </r>
    <r>
      <rPr>
        <b/>
        <sz val="12"/>
        <color theme="1"/>
        <rFont val="Calibri"/>
        <family val="2"/>
        <scheme val="minor"/>
      </rPr>
      <t>C-Fold</t>
    </r>
    <r>
      <rPr>
        <sz val="12"/>
        <color theme="1"/>
        <rFont val="Calibri"/>
        <family val="2"/>
        <scheme val="minor"/>
      </rPr>
      <t>:</t>
    </r>
  </si>
  <si>
    <t>Number of sheets per case:</t>
  </si>
  <si>
    <t>Annual cost of paper using C-Fold:</t>
  </si>
  <si>
    <r>
      <t xml:space="preserve">Cost per case of </t>
    </r>
    <r>
      <rPr>
        <b/>
        <sz val="12"/>
        <color theme="1"/>
        <rFont val="Calibri"/>
        <family val="2"/>
        <scheme val="minor"/>
      </rPr>
      <t>Multifold</t>
    </r>
    <r>
      <rPr>
        <sz val="12"/>
        <color theme="1"/>
        <rFont val="Calibri"/>
        <family val="2"/>
        <scheme val="minor"/>
      </rPr>
      <t>:</t>
    </r>
  </si>
  <si>
    <t xml:space="preserve">Number of sheets per case:       </t>
  </si>
  <si>
    <t>Cost per sheet for C-fold:</t>
  </si>
  <si>
    <t>Cost per sheet Multifold:</t>
  </si>
  <si>
    <t>True cost of C-Fold per case when comparing number of sheets:</t>
  </si>
  <si>
    <t>No of cases needed when switching from C-fold to Multifold</t>
  </si>
  <si>
    <t>After with TowelMate and switching from C-Fold to Multifold Paper</t>
  </si>
  <si>
    <t>With use of TowelMate, number of Multifold cases needed monthly:</t>
  </si>
  <si>
    <t>Annual cost of paper using Multifold and TowelMate: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</si>
</sst>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_);[Red]\(#,##0.0\)"/>
    <numFmt numFmtId="165" formatCode="&quot;$&quot;#,##0.000_);\(&quot;$&quot;#,##0.000\)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i/>
      <sz val="12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6100"/>
      <name val="Calibri"/>
      <family val="2"/>
      <scheme val="minor"/>
    </font>
    <font>
      <sz val="8"/>
      <color rgb="FF000000"/>
      <name val="Verdana"/>
      <family val="2"/>
    </font>
    <font>
      <i/>
      <sz val="11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5EA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</cellStyleXfs>
  <cellXfs count="106">
    <xf numFmtId="0" fontId="0" fillId="0" borderId="0" xfId="0"/>
    <xf numFmtId="0" fontId="4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protection hidden="1"/>
    </xf>
    <xf numFmtId="0" fontId="4" fillId="0" borderId="0" xfId="0" applyFont="1" applyFill="1" applyAlignment="1" applyProtection="1">
      <alignment horizontal="center" vertical="top"/>
      <protection hidden="1"/>
    </xf>
    <xf numFmtId="0" fontId="0" fillId="0" borderId="0" xfId="0" applyFill="1" applyAlignment="1" applyProtection="1">
      <alignment vertical="top"/>
      <protection hidden="1"/>
    </xf>
    <xf numFmtId="0" fontId="8" fillId="6" borderId="1" xfId="0" applyFont="1" applyFill="1" applyBorder="1" applyAlignment="1" applyProtection="1">
      <alignment horizontal="left" vertical="center"/>
      <protection hidden="1"/>
    </xf>
    <xf numFmtId="0" fontId="8" fillId="6" borderId="2" xfId="0" applyFont="1" applyFill="1" applyBorder="1" applyAlignment="1" applyProtection="1">
      <alignment horizontal="left" vertical="center"/>
      <protection hidden="1"/>
    </xf>
    <xf numFmtId="0" fontId="3" fillId="6" borderId="2" xfId="0" applyFont="1" applyFill="1" applyBorder="1" applyAlignment="1" applyProtection="1">
      <alignment horizontal="right" vertical="center"/>
      <protection hidden="1"/>
    </xf>
    <xf numFmtId="0" fontId="3" fillId="6" borderId="3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44" fontId="0" fillId="7" borderId="4" xfId="1" applyFont="1" applyFill="1" applyBorder="1" applyAlignment="1" applyProtection="1">
      <alignment horizontal="left" vertical="top"/>
      <protection hidden="1"/>
    </xf>
    <xf numFmtId="44" fontId="0" fillId="7" borderId="0" xfId="1" applyFont="1" applyFill="1" applyBorder="1" applyAlignment="1" applyProtection="1">
      <alignment horizontal="left" vertical="top"/>
      <protection hidden="1"/>
    </xf>
    <xf numFmtId="44" fontId="9" fillId="7" borderId="0" xfId="1" applyFont="1" applyFill="1" applyBorder="1" applyAlignment="1" applyProtection="1">
      <alignment horizontal="right" vertical="top"/>
      <protection hidden="1"/>
    </xf>
    <xf numFmtId="6" fontId="4" fillId="7" borderId="5" xfId="0" applyNumberFormat="1" applyFont="1" applyFill="1" applyBorder="1" applyAlignment="1" applyProtection="1">
      <alignment horizontal="center" vertical="top"/>
      <protection hidden="1"/>
    </xf>
    <xf numFmtId="0" fontId="4" fillId="0" borderId="0" xfId="0" applyFon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10" fillId="7" borderId="4" xfId="0" applyFont="1" applyFill="1" applyBorder="1" applyAlignment="1" applyProtection="1">
      <alignment horizontal="left" vertical="top"/>
      <protection hidden="1"/>
    </xf>
    <xf numFmtId="0" fontId="10" fillId="7" borderId="0" xfId="0" applyFont="1" applyFill="1" applyBorder="1" applyAlignment="1" applyProtection="1">
      <alignment horizontal="left" vertical="top"/>
      <protection hidden="1"/>
    </xf>
    <xf numFmtId="0" fontId="9" fillId="7" borderId="0" xfId="0" applyFont="1" applyFill="1" applyBorder="1" applyAlignment="1" applyProtection="1">
      <alignment horizontal="right" vertical="top"/>
      <protection hidden="1"/>
    </xf>
    <xf numFmtId="0" fontId="11" fillId="7" borderId="4" xfId="0" applyFont="1" applyFill="1" applyBorder="1" applyAlignment="1" applyProtection="1">
      <alignment horizontal="left" vertical="top"/>
      <protection hidden="1"/>
    </xf>
    <xf numFmtId="0" fontId="11" fillId="7" borderId="0" xfId="0" applyFont="1" applyFill="1" applyBorder="1" applyAlignment="1" applyProtection="1">
      <alignment horizontal="left" vertical="top"/>
      <protection hidden="1"/>
    </xf>
    <xf numFmtId="0" fontId="12" fillId="7" borderId="0" xfId="0" applyFont="1" applyFill="1" applyBorder="1" applyAlignment="1" applyProtection="1">
      <alignment horizontal="right" vertical="top"/>
      <protection hidden="1"/>
    </xf>
    <xf numFmtId="8" fontId="1" fillId="0" borderId="6" xfId="4" applyNumberFormat="1" applyFont="1" applyFill="1" applyBorder="1" applyAlignment="1" applyProtection="1">
      <alignment horizontal="center" vertical="top"/>
      <protection locked="0"/>
    </xf>
    <xf numFmtId="0" fontId="1" fillId="0" borderId="6" xfId="4" applyFont="1" applyFill="1" applyBorder="1" applyAlignment="1" applyProtection="1">
      <alignment horizontal="center" vertical="top"/>
      <protection locked="0"/>
    </xf>
    <xf numFmtId="6" fontId="5" fillId="8" borderId="6" xfId="5" applyNumberFormat="1" applyFont="1" applyFill="1" applyBorder="1" applyAlignment="1" applyProtection="1">
      <alignment horizontal="center" vertical="top"/>
      <protection hidden="1"/>
    </xf>
    <xf numFmtId="0" fontId="9" fillId="7" borderId="5" xfId="0" applyFont="1" applyFill="1" applyBorder="1" applyAlignment="1" applyProtection="1">
      <alignment horizontal="right" vertical="top"/>
      <protection hidden="1"/>
    </xf>
    <xf numFmtId="0" fontId="5" fillId="8" borderId="6" xfId="5" applyFont="1" applyFill="1" applyBorder="1" applyAlignment="1" applyProtection="1">
      <alignment horizontal="center" vertical="top"/>
      <protection hidden="1"/>
    </xf>
    <xf numFmtId="6" fontId="5" fillId="8" borderId="7" xfId="5" applyNumberFormat="1" applyFont="1" applyFill="1" applyBorder="1" applyAlignment="1" applyProtection="1">
      <alignment horizontal="center" vertical="top"/>
      <protection hidden="1"/>
    </xf>
    <xf numFmtId="0" fontId="13" fillId="9" borderId="1" xfId="3" applyFont="1" applyFill="1" applyBorder="1" applyAlignment="1" applyProtection="1">
      <alignment horizontal="left" vertical="center"/>
      <protection hidden="1"/>
    </xf>
    <xf numFmtId="0" fontId="13" fillId="9" borderId="2" xfId="3" applyFont="1" applyFill="1" applyBorder="1" applyAlignment="1" applyProtection="1">
      <alignment horizontal="left" vertical="center"/>
      <protection hidden="1"/>
    </xf>
    <xf numFmtId="6" fontId="13" fillId="9" borderId="2" xfId="3" applyNumberFormat="1" applyFont="1" applyFill="1" applyBorder="1" applyAlignment="1" applyProtection="1">
      <alignment horizontal="right" vertical="center"/>
      <protection hidden="1"/>
    </xf>
    <xf numFmtId="6" fontId="13" fillId="9" borderId="3" xfId="3" applyNumberFormat="1" applyFont="1" applyFill="1" applyBorder="1" applyAlignment="1" applyProtection="1">
      <alignment horizontal="center" vertical="center"/>
      <protection hidden="1"/>
    </xf>
    <xf numFmtId="6" fontId="14" fillId="0" borderId="0" xfId="3" applyNumberFormat="1" applyFont="1" applyFill="1" applyAlignment="1" applyProtection="1">
      <alignment horizontal="center" vertical="center"/>
      <protection hidden="1"/>
    </xf>
    <xf numFmtId="0" fontId="14" fillId="0" borderId="0" xfId="3" applyFont="1" applyFill="1" applyAlignment="1" applyProtection="1">
      <protection hidden="1"/>
    </xf>
    <xf numFmtId="0" fontId="11" fillId="7" borderId="4" xfId="0" applyFont="1" applyFill="1" applyBorder="1" applyAlignment="1" applyProtection="1">
      <alignment horizontal="left" vertical="center"/>
      <protection hidden="1"/>
    </xf>
    <xf numFmtId="0" fontId="11" fillId="7" borderId="0" xfId="0" applyFont="1" applyFill="1" applyBorder="1" applyAlignment="1" applyProtection="1">
      <alignment horizontal="left" vertical="center"/>
      <protection hidden="1"/>
    </xf>
    <xf numFmtId="0" fontId="12" fillId="7" borderId="0" xfId="0" applyFont="1" applyFill="1" applyBorder="1" applyAlignment="1" applyProtection="1">
      <alignment horizontal="right" vertical="center"/>
      <protection hidden="1"/>
    </xf>
    <xf numFmtId="0" fontId="1" fillId="10" borderId="8" xfId="4" applyFont="1" applyFill="1" applyBorder="1" applyAlignment="1" applyProtection="1">
      <alignment horizontal="center" vertical="center"/>
      <protection locked="0"/>
    </xf>
    <xf numFmtId="7" fontId="1" fillId="10" borderId="9" xfId="4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right"/>
      <protection hidden="1"/>
    </xf>
    <xf numFmtId="0" fontId="9" fillId="7" borderId="0" xfId="0" applyFont="1" applyFill="1" applyBorder="1" applyAlignment="1" applyProtection="1">
      <alignment horizontal="right" vertical="center"/>
      <protection hidden="1"/>
    </xf>
    <xf numFmtId="5" fontId="5" fillId="8" borderId="10" xfId="5" applyNumberFormat="1" applyFill="1" applyBorder="1" applyAlignment="1" applyProtection="1">
      <alignment horizontal="center" vertical="center"/>
      <protection hidden="1"/>
    </xf>
    <xf numFmtId="38" fontId="13" fillId="9" borderId="2" xfId="3" applyNumberFormat="1" applyFont="1" applyFill="1" applyBorder="1" applyAlignment="1" applyProtection="1">
      <alignment horizontal="right" vertical="center"/>
      <protection hidden="1"/>
    </xf>
    <xf numFmtId="164" fontId="13" fillId="9" borderId="3" xfId="3" applyNumberFormat="1" applyFont="1" applyFill="1" applyBorder="1" applyAlignment="1" applyProtection="1">
      <alignment horizontal="center" vertical="center"/>
      <protection hidden="1"/>
    </xf>
    <xf numFmtId="38" fontId="14" fillId="0" borderId="0" xfId="3" applyNumberFormat="1" applyFont="1" applyFill="1" applyAlignment="1" applyProtection="1">
      <alignment horizontal="center" vertical="center"/>
      <protection hidden="1"/>
    </xf>
    <xf numFmtId="0" fontId="14" fillId="0" borderId="0" xfId="3" applyFont="1" applyFill="1" applyAlignment="1" applyProtection="1">
      <alignment horizontal="right"/>
      <protection hidden="1"/>
    </xf>
    <xf numFmtId="0" fontId="14" fillId="11" borderId="4" xfId="3" applyFont="1" applyFill="1" applyBorder="1" applyAlignment="1" applyProtection="1">
      <alignment horizontal="left" vertical="center"/>
      <protection hidden="1"/>
    </xf>
    <xf numFmtId="0" fontId="14" fillId="11" borderId="0" xfId="3" applyFont="1" applyFill="1" applyBorder="1" applyAlignment="1" applyProtection="1">
      <alignment horizontal="left" vertical="center"/>
      <protection hidden="1"/>
    </xf>
    <xf numFmtId="38" fontId="14" fillId="11" borderId="0" xfId="3" applyNumberFormat="1" applyFont="1" applyFill="1" applyBorder="1" applyAlignment="1" applyProtection="1">
      <alignment horizontal="right" vertical="center"/>
      <protection hidden="1"/>
    </xf>
    <xf numFmtId="164" fontId="14" fillId="11" borderId="5" xfId="3" applyNumberFormat="1" applyFont="1" applyFill="1" applyBorder="1" applyAlignment="1" applyProtection="1">
      <alignment horizontal="center" vertical="center"/>
      <protection hidden="1"/>
    </xf>
    <xf numFmtId="0" fontId="16" fillId="6" borderId="2" xfId="0" applyFont="1" applyFill="1" applyBorder="1" applyAlignment="1" applyProtection="1">
      <alignment horizontal="left" vertical="center"/>
      <protection hidden="1"/>
    </xf>
    <xf numFmtId="0" fontId="3" fillId="6" borderId="3" xfId="0" applyFont="1" applyFill="1" applyBorder="1" applyAlignment="1" applyProtection="1">
      <alignment horizontal="left" vertical="center"/>
      <protection hidden="1"/>
    </xf>
    <xf numFmtId="0" fontId="17" fillId="12" borderId="4" xfId="0" applyFont="1" applyFill="1" applyBorder="1" applyAlignment="1" applyProtection="1">
      <alignment horizontal="left"/>
      <protection hidden="1"/>
    </xf>
    <xf numFmtId="0" fontId="17" fillId="12" borderId="0" xfId="0" applyFont="1" applyFill="1" applyBorder="1" applyAlignment="1" applyProtection="1">
      <alignment horizontal="left"/>
      <protection hidden="1"/>
    </xf>
    <xf numFmtId="0" fontId="18" fillId="12" borderId="0" xfId="0" applyFont="1" applyFill="1" applyBorder="1" applyAlignment="1" applyProtection="1">
      <alignment horizontal="right" vertical="center"/>
      <protection hidden="1"/>
    </xf>
    <xf numFmtId="0" fontId="19" fillId="12" borderId="5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protection hidden="1"/>
    </xf>
    <xf numFmtId="0" fontId="20" fillId="12" borderId="4" xfId="0" applyFont="1" applyFill="1" applyBorder="1" applyAlignment="1" applyProtection="1">
      <alignment horizontal="left" vertical="center"/>
      <protection hidden="1"/>
    </xf>
    <xf numFmtId="0" fontId="20" fillId="12" borderId="0" xfId="0" applyFont="1" applyFill="1" applyBorder="1" applyAlignment="1" applyProtection="1">
      <alignment horizontal="left" vertical="center"/>
      <protection hidden="1"/>
    </xf>
    <xf numFmtId="0" fontId="11" fillId="12" borderId="4" xfId="0" applyFont="1" applyFill="1" applyBorder="1" applyAlignment="1" applyProtection="1">
      <alignment horizontal="left" vertical="center"/>
      <protection hidden="1"/>
    </xf>
    <xf numFmtId="0" fontId="11" fillId="12" borderId="0" xfId="0" applyFont="1" applyFill="1" applyBorder="1" applyAlignment="1" applyProtection="1">
      <alignment horizontal="left" vertical="center"/>
      <protection hidden="1"/>
    </xf>
    <xf numFmtId="0" fontId="12" fillId="12" borderId="0" xfId="0" applyFont="1" applyFill="1" applyBorder="1" applyAlignment="1" applyProtection="1">
      <alignment horizontal="right" vertical="center"/>
      <protection hidden="1"/>
    </xf>
    <xf numFmtId="0" fontId="1" fillId="10" borderId="9" xfId="4" applyFont="1" applyFill="1" applyBorder="1" applyAlignment="1" applyProtection="1">
      <alignment horizontal="center" vertical="center"/>
      <protection locked="0"/>
    </xf>
    <xf numFmtId="0" fontId="1" fillId="10" borderId="9" xfId="1" applyNumberFormat="1" applyFont="1" applyFill="1" applyBorder="1" applyAlignment="1" applyProtection="1">
      <alignment horizontal="center" vertical="center"/>
      <protection locked="0"/>
    </xf>
    <xf numFmtId="0" fontId="9" fillId="12" borderId="0" xfId="0" applyFont="1" applyFill="1" applyBorder="1" applyAlignment="1" applyProtection="1">
      <alignment horizontal="right" vertical="center"/>
      <protection hidden="1"/>
    </xf>
    <xf numFmtId="6" fontId="5" fillId="13" borderId="9" xfId="5" applyNumberFormat="1" applyFill="1" applyBorder="1" applyAlignment="1" applyProtection="1">
      <alignment horizontal="center" vertical="center"/>
      <protection hidden="1"/>
    </xf>
    <xf numFmtId="6" fontId="5" fillId="12" borderId="5" xfId="5" applyNumberFormat="1" applyFill="1" applyBorder="1" applyAlignment="1" applyProtection="1">
      <alignment horizontal="center" vertical="center"/>
      <protection hidden="1"/>
    </xf>
    <xf numFmtId="165" fontId="0" fillId="0" borderId="0" xfId="0" applyNumberFormat="1" applyFill="1" applyAlignment="1" applyProtection="1">
      <protection hidden="1"/>
    </xf>
    <xf numFmtId="9" fontId="0" fillId="0" borderId="0" xfId="2" applyFont="1" applyFill="1" applyAlignment="1" applyProtection="1">
      <protection hidden="1"/>
    </xf>
    <xf numFmtId="7" fontId="4" fillId="0" borderId="0" xfId="0" applyNumberFormat="1" applyFont="1" applyFill="1" applyAlignment="1" applyProtection="1">
      <alignment horizontal="center" vertical="center"/>
      <protection hidden="1"/>
    </xf>
    <xf numFmtId="0" fontId="1" fillId="12" borderId="5" xfId="4" applyFont="1" applyFill="1" applyBorder="1" applyAlignment="1" applyProtection="1">
      <alignment horizontal="center" vertical="center"/>
      <protection hidden="1"/>
    </xf>
    <xf numFmtId="165" fontId="5" fillId="13" borderId="9" xfId="5" applyNumberFormat="1" applyFill="1" applyBorder="1" applyAlignment="1" applyProtection="1">
      <alignment horizontal="center" vertical="center"/>
      <protection hidden="1"/>
    </xf>
    <xf numFmtId="0" fontId="22" fillId="12" borderId="4" xfId="6" applyFont="1" applyFill="1" applyBorder="1" applyAlignment="1" applyProtection="1">
      <alignment horizontal="left" vertical="center"/>
      <protection hidden="1"/>
    </xf>
    <xf numFmtId="0" fontId="22" fillId="12" borderId="0" xfId="6" applyFont="1" applyFill="1" applyBorder="1" applyAlignment="1" applyProtection="1">
      <alignment horizontal="left" vertical="center"/>
      <protection hidden="1"/>
    </xf>
    <xf numFmtId="0" fontId="22" fillId="12" borderId="0" xfId="6" applyFont="1" applyFill="1" applyBorder="1" applyAlignment="1" applyProtection="1">
      <alignment horizontal="right" vertical="center"/>
      <protection hidden="1"/>
    </xf>
    <xf numFmtId="7" fontId="1" fillId="9" borderId="9" xfId="6" applyNumberFormat="1" applyFont="1" applyFill="1" applyBorder="1" applyAlignment="1" applyProtection="1">
      <alignment horizontal="center" vertical="center"/>
      <protection hidden="1"/>
    </xf>
    <xf numFmtId="9" fontId="4" fillId="0" borderId="0" xfId="2" applyFont="1" applyFill="1" applyAlignment="1" applyProtection="1">
      <alignment horizontal="center" vertical="center"/>
      <protection hidden="1"/>
    </xf>
    <xf numFmtId="0" fontId="3" fillId="14" borderId="11" xfId="6" applyFont="1" applyFill="1" applyBorder="1" applyAlignment="1" applyProtection="1">
      <alignment horizontal="left" vertical="center"/>
      <protection hidden="1"/>
    </xf>
    <xf numFmtId="0" fontId="3" fillId="14" borderId="12" xfId="6" applyFont="1" applyFill="1" applyBorder="1" applyAlignment="1" applyProtection="1">
      <alignment horizontal="left" vertical="center"/>
      <protection hidden="1"/>
    </xf>
    <xf numFmtId="0" fontId="5" fillId="14" borderId="12" xfId="6" applyFill="1" applyBorder="1" applyAlignment="1" applyProtection="1">
      <alignment horizontal="right" vertical="center"/>
      <protection hidden="1"/>
    </xf>
    <xf numFmtId="166" fontId="5" fillId="14" borderId="3" xfId="6" applyNumberFormat="1" applyFill="1" applyBorder="1" applyAlignment="1" applyProtection="1">
      <alignment horizontal="center" vertical="center"/>
      <protection hidden="1"/>
    </xf>
    <xf numFmtId="0" fontId="3" fillId="12" borderId="4" xfId="6" applyFont="1" applyFill="1" applyBorder="1" applyAlignment="1" applyProtection="1">
      <alignment horizontal="left" vertical="center"/>
      <protection hidden="1"/>
    </xf>
    <xf numFmtId="0" fontId="3" fillId="12" borderId="0" xfId="6" applyFont="1" applyFill="1" applyBorder="1" applyAlignment="1" applyProtection="1">
      <alignment horizontal="left" vertical="center"/>
      <protection hidden="1"/>
    </xf>
    <xf numFmtId="0" fontId="5" fillId="12" borderId="0" xfId="6" applyFill="1" applyBorder="1" applyAlignment="1" applyProtection="1">
      <alignment horizontal="right" vertical="center"/>
      <protection hidden="1"/>
    </xf>
    <xf numFmtId="166" fontId="5" fillId="12" borderId="13" xfId="6" applyNumberFormat="1" applyFill="1" applyBorder="1" applyAlignment="1" applyProtection="1">
      <alignment horizontal="center" vertical="center"/>
      <protection hidden="1"/>
    </xf>
    <xf numFmtId="0" fontId="10" fillId="7" borderId="14" xfId="6" applyFont="1" applyFill="1" applyBorder="1" applyAlignment="1" applyProtection="1">
      <alignment horizontal="left" vertical="center"/>
      <protection hidden="1"/>
    </xf>
    <xf numFmtId="0" fontId="10" fillId="7" borderId="15" xfId="6" applyFont="1" applyFill="1" applyBorder="1" applyAlignment="1" applyProtection="1">
      <alignment horizontal="left" vertical="center"/>
      <protection hidden="1"/>
    </xf>
    <xf numFmtId="0" fontId="1" fillId="7" borderId="15" xfId="6" applyFont="1" applyFill="1" applyBorder="1" applyAlignment="1" applyProtection="1">
      <alignment horizontal="right" vertical="center"/>
      <protection hidden="1"/>
    </xf>
    <xf numFmtId="166" fontId="1" fillId="7" borderId="13" xfId="6" applyNumberFormat="1" applyFont="1" applyFill="1" applyBorder="1" applyAlignment="1" applyProtection="1">
      <alignment horizontal="center" vertical="center"/>
      <protection hidden="1"/>
    </xf>
    <xf numFmtId="0" fontId="8" fillId="7" borderId="4" xfId="6" applyFont="1" applyFill="1" applyBorder="1" applyAlignment="1" applyProtection="1">
      <alignment horizontal="left" vertical="center"/>
      <protection hidden="1"/>
    </xf>
    <xf numFmtId="0" fontId="8" fillId="7" borderId="0" xfId="6" applyFont="1" applyFill="1" applyBorder="1" applyAlignment="1" applyProtection="1">
      <alignment horizontal="left" vertical="center"/>
      <protection hidden="1"/>
    </xf>
    <xf numFmtId="0" fontId="5" fillId="7" borderId="0" xfId="6" applyFill="1" applyBorder="1" applyAlignment="1" applyProtection="1">
      <alignment horizontal="right" vertical="center"/>
      <protection hidden="1"/>
    </xf>
    <xf numFmtId="166" fontId="5" fillId="7" borderId="16" xfId="6" applyNumberFormat="1" applyFill="1" applyBorder="1" applyAlignment="1" applyProtection="1">
      <alignment horizontal="center" vertical="center"/>
      <protection hidden="1"/>
    </xf>
    <xf numFmtId="166" fontId="5" fillId="13" borderId="9" xfId="5" applyNumberFormat="1" applyFill="1" applyBorder="1" applyAlignment="1" applyProtection="1">
      <alignment horizontal="center" vertical="center"/>
      <protection hidden="1"/>
    </xf>
    <xf numFmtId="6" fontId="5" fillId="13" borderId="10" xfId="5" applyNumberFormat="1" applyFill="1" applyBorder="1" applyAlignment="1" applyProtection="1">
      <alignment horizontal="center" vertical="center"/>
      <protection hidden="1"/>
    </xf>
    <xf numFmtId="0" fontId="0" fillId="7" borderId="4" xfId="0" applyFill="1" applyBorder="1" applyAlignment="1" applyProtection="1">
      <alignment horizontal="left" vertical="center"/>
      <protection hidden="1"/>
    </xf>
    <xf numFmtId="0" fontId="0" fillId="7" borderId="0" xfId="0" applyFill="1" applyBorder="1" applyAlignment="1" applyProtection="1">
      <alignment horizontal="left" vertical="center"/>
      <protection hidden="1"/>
    </xf>
    <xf numFmtId="0" fontId="4" fillId="7" borderId="5" xfId="0" applyFont="1" applyFill="1" applyBorder="1" applyAlignment="1" applyProtection="1">
      <alignment horizontal="center" vertical="center"/>
      <protection hidden="1"/>
    </xf>
    <xf numFmtId="5" fontId="5" fillId="13" borderId="10" xfId="5" applyNumberForma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 vertical="top"/>
      <protection hidden="1"/>
    </xf>
    <xf numFmtId="0" fontId="15" fillId="0" borderId="0" xfId="0" applyFont="1" applyProtection="1">
      <protection hidden="1"/>
    </xf>
  </cellXfs>
  <cellStyles count="7">
    <cellStyle name="60% - Accent1" xfId="5" builtinId="32"/>
    <cellStyle name="60% - Accent2" xfId="6" builtinId="36"/>
    <cellStyle name="Accent1" xfId="4" builtinId="29"/>
    <cellStyle name="Currency" xfId="1" builtinId="4"/>
    <cellStyle name="Good" xfId="3" builtinId="26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tif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112551</xdr:colOff>
      <xdr:row>0</xdr:row>
      <xdr:rowOff>200025</xdr:rowOff>
    </xdr:from>
    <xdr:to>
      <xdr:col>0</xdr:col>
      <xdr:colOff>1028865</xdr:colOff>
      <xdr:row>1</xdr:row>
      <xdr:rowOff>190500</xdr:rowOff>
    </xdr:to>
    <xdr:pic macro="[0]!Refreshbutton">
      <xdr:nvPicPr>
        <xdr:cNvPr id="2" name="Picture 2" descr="C:\Users\irene\AppData\Local\Microsoft\Windows\Temporary Internet Files\Content.IE5\E3N8ABYV\MCj0442134000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2551" y="200025"/>
          <a:ext cx="916314" cy="124777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0</xdr:col>
      <xdr:colOff>2219324</xdr:colOff>
      <xdr:row>20</xdr:row>
      <xdr:rowOff>34480</xdr:rowOff>
    </xdr:from>
    <xdr:to>
      <xdr:col>0</xdr:col>
      <xdr:colOff>2924175</xdr:colOff>
      <xdr:row>22</xdr:row>
      <xdr:rowOff>38099</xdr:rowOff>
    </xdr:to>
    <xdr:pic>
      <xdr:nvPicPr>
        <xdr:cNvPr id="3" name="Picture 2" descr="C-Fold Paper Towel l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19324" y="5768530"/>
          <a:ext cx="704851" cy="422719"/>
        </a:xfrm>
        <a:prstGeom prst="rect">
          <a:avLst/>
        </a:prstGeom>
        <a:ln w="3175">
          <a:solidFill>
            <a:srgbClr val="7030A0"/>
          </a:solidFill>
        </a:ln>
      </xdr:spPr>
    </xdr:pic>
    <xdr:clientData/>
  </xdr:twoCellAnchor>
  <xdr:twoCellAnchor editAs="oneCell">
    <xdr:from>
      <xdr:col>0</xdr:col>
      <xdr:colOff>2211799</xdr:colOff>
      <xdr:row>25</xdr:row>
      <xdr:rowOff>26906</xdr:rowOff>
    </xdr:from>
    <xdr:to>
      <xdr:col>0</xdr:col>
      <xdr:colOff>2914650</xdr:colOff>
      <xdr:row>27</xdr:row>
      <xdr:rowOff>61670</xdr:rowOff>
    </xdr:to>
    <xdr:pic>
      <xdr:nvPicPr>
        <xdr:cNvPr id="4" name="Picture 3" descr="Multifold Paper Towel la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11799" y="6780131"/>
          <a:ext cx="702851" cy="434814"/>
        </a:xfrm>
        <a:prstGeom prst="rect">
          <a:avLst/>
        </a:prstGeom>
        <a:ln>
          <a:solidFill>
            <a:srgbClr val="7030A0"/>
          </a:solidFill>
        </a:ln>
      </xdr:spPr>
    </xdr:pic>
    <xdr:clientData/>
  </xdr:twoCellAnchor>
  <xdr:twoCellAnchor editAs="oneCell">
    <xdr:from>
      <xdr:col>0</xdr:col>
      <xdr:colOff>2209800</xdr:colOff>
      <xdr:row>3</xdr:row>
      <xdr:rowOff>114300</xdr:rowOff>
    </xdr:from>
    <xdr:to>
      <xdr:col>0</xdr:col>
      <xdr:colOff>2912651</xdr:colOff>
      <xdr:row>5</xdr:row>
      <xdr:rowOff>130014</xdr:rowOff>
    </xdr:to>
    <xdr:pic>
      <xdr:nvPicPr>
        <xdr:cNvPr id="5" name="Picture 4" descr="Multifold Paper Towel la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09800" y="2133600"/>
          <a:ext cx="702851" cy="434814"/>
        </a:xfrm>
        <a:prstGeom prst="rect">
          <a:avLst/>
        </a:prstGeom>
        <a:ln>
          <a:solidFill>
            <a:srgbClr val="7030A0"/>
          </a:solidFill>
        </a:ln>
      </xdr:spPr>
    </xdr:pic>
    <xdr:clientData/>
  </xdr:twoCellAnchor>
  <xdr:twoCellAnchor editAs="oneCell">
    <xdr:from>
      <xdr:col>4</xdr:col>
      <xdr:colOff>228600</xdr:colOff>
      <xdr:row>0</xdr:row>
      <xdr:rowOff>142875</xdr:rowOff>
    </xdr:from>
    <xdr:to>
      <xdr:col>4</xdr:col>
      <xdr:colOff>1643253</xdr:colOff>
      <xdr:row>0</xdr:row>
      <xdr:rowOff>804072</xdr:rowOff>
    </xdr:to>
    <xdr:pic>
      <xdr:nvPicPr>
        <xdr:cNvPr id="6" name="Picture 5" descr="2006_RGB_Since1906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791325" y="142875"/>
          <a:ext cx="1414653" cy="661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43"/>
  <sheetViews>
    <sheetView showGridLines="0" showZeros="0" tabSelected="1" zoomScaleNormal="100" workbookViewId="0">
      <selection activeCell="E6" sqref="E6"/>
    </sheetView>
  </sheetViews>
  <sheetFormatPr defaultRowHeight="15" x14ac:dyDescent="0.25"/>
  <cols>
    <col min="1" max="1" width="74" style="100" customWidth="1"/>
    <col min="2" max="2" width="5.140625" style="100" customWidth="1"/>
    <col min="3" max="3" width="6.140625" style="100" customWidth="1"/>
    <col min="4" max="4" width="13.140625" style="101" bestFit="1" customWidth="1"/>
    <col min="5" max="5" width="28" style="102" customWidth="1"/>
    <col min="6" max="6" width="13" style="1" customWidth="1"/>
    <col min="7" max="16384" width="9.140625" style="2"/>
  </cols>
  <sheetData>
    <row r="1" spans="1:18" ht="99" customHeight="1" x14ac:dyDescent="0.35">
      <c r="A1" s="103" t="s">
        <v>0</v>
      </c>
      <c r="B1" s="103"/>
      <c r="C1" s="103"/>
      <c r="D1" s="103"/>
      <c r="E1" s="103"/>
    </row>
    <row r="2" spans="1:18" s="4" customFormat="1" ht="43.5" customHeight="1" x14ac:dyDescent="0.25">
      <c r="A2" s="104" t="s">
        <v>1</v>
      </c>
      <c r="B2" s="104"/>
      <c r="C2" s="104"/>
      <c r="D2" s="104"/>
      <c r="E2" s="104"/>
      <c r="F2" s="3"/>
    </row>
    <row r="3" spans="1:18" s="9" customFormat="1" ht="16.5" customHeight="1" x14ac:dyDescent="0.25">
      <c r="A3" s="5" t="s">
        <v>2</v>
      </c>
      <c r="B3" s="6"/>
      <c r="C3" s="6"/>
      <c r="D3" s="7"/>
      <c r="E3" s="8"/>
      <c r="F3" s="1"/>
    </row>
    <row r="4" spans="1:18" s="15" customFormat="1" ht="16.5" customHeight="1" x14ac:dyDescent="0.25">
      <c r="A4" s="10"/>
      <c r="B4" s="11"/>
      <c r="C4" s="11"/>
      <c r="D4" s="12"/>
      <c r="E4" s="13"/>
      <c r="F4" s="14"/>
    </row>
    <row r="5" spans="1:18" s="4" customFormat="1" ht="16.5" customHeight="1" x14ac:dyDescent="0.25">
      <c r="A5" s="16" t="s">
        <v>3</v>
      </c>
      <c r="B5" s="17"/>
      <c r="C5" s="17"/>
      <c r="D5" s="18"/>
      <c r="E5" s="13"/>
      <c r="F5" s="3"/>
    </row>
    <row r="6" spans="1:18" s="4" customFormat="1" ht="16.5" customHeight="1" x14ac:dyDescent="0.25">
      <c r="A6" s="19" t="s">
        <v>4</v>
      </c>
      <c r="B6" s="20"/>
      <c r="C6" s="20"/>
      <c r="D6" s="21" t="s">
        <v>5</v>
      </c>
      <c r="E6" s="22">
        <v>21.13</v>
      </c>
      <c r="F6" s="3"/>
    </row>
    <row r="7" spans="1:18" s="4" customFormat="1" ht="16.5" customHeight="1" x14ac:dyDescent="0.25">
      <c r="A7" s="19" t="s">
        <v>6</v>
      </c>
      <c r="B7" s="20"/>
      <c r="C7" s="20"/>
      <c r="D7" s="21" t="s">
        <v>5</v>
      </c>
      <c r="E7" s="23">
        <v>33</v>
      </c>
      <c r="F7" s="3"/>
    </row>
    <row r="8" spans="1:18" s="4" customFormat="1" ht="16.5" customHeight="1" x14ac:dyDescent="0.25">
      <c r="A8" s="19" t="s">
        <v>7</v>
      </c>
      <c r="B8" s="20"/>
      <c r="C8" s="20"/>
      <c r="D8" s="18"/>
      <c r="E8" s="24">
        <f>(E6*E7)*12</f>
        <v>8367.48</v>
      </c>
      <c r="F8" s="3"/>
    </row>
    <row r="9" spans="1:18" s="4" customFormat="1" ht="16.5" customHeight="1" x14ac:dyDescent="0.25">
      <c r="A9" s="16" t="s">
        <v>8</v>
      </c>
      <c r="B9" s="17"/>
      <c r="C9" s="17"/>
      <c r="D9" s="18"/>
      <c r="E9" s="25"/>
      <c r="F9" s="3"/>
    </row>
    <row r="10" spans="1:18" s="4" customFormat="1" ht="16.5" customHeight="1" x14ac:dyDescent="0.25">
      <c r="A10" s="19" t="s">
        <v>6</v>
      </c>
      <c r="B10" s="20"/>
      <c r="C10" s="20"/>
      <c r="D10" s="18"/>
      <c r="E10" s="26">
        <f>E7-(E7*25%)</f>
        <v>24.75</v>
      </c>
      <c r="F10" s="3"/>
    </row>
    <row r="11" spans="1:18" s="4" customFormat="1" ht="16.5" customHeight="1" x14ac:dyDescent="0.25">
      <c r="A11" s="19" t="s">
        <v>7</v>
      </c>
      <c r="B11" s="20"/>
      <c r="C11" s="20"/>
      <c r="D11" s="18"/>
      <c r="E11" s="27">
        <f>(E6*E10)*12</f>
        <v>6275.61</v>
      </c>
      <c r="F11" s="3"/>
    </row>
    <row r="12" spans="1:18" s="33" customFormat="1" ht="21.75" customHeight="1" x14ac:dyDescent="0.3">
      <c r="A12" s="28" t="s">
        <v>9</v>
      </c>
      <c r="B12" s="29"/>
      <c r="C12" s="29"/>
      <c r="D12" s="30"/>
      <c r="E12" s="31">
        <f>E8-E11</f>
        <v>2091.87</v>
      </c>
      <c r="F12" s="32"/>
    </row>
    <row r="13" spans="1:18" ht="15.75" x14ac:dyDescent="0.25">
      <c r="A13" s="34" t="s">
        <v>10</v>
      </c>
      <c r="B13" s="35"/>
      <c r="C13" s="35"/>
      <c r="D13" s="36" t="s">
        <v>5</v>
      </c>
      <c r="E13" s="37">
        <v>40</v>
      </c>
    </row>
    <row r="14" spans="1:18" ht="15.75" x14ac:dyDescent="0.25">
      <c r="A14" s="34" t="s">
        <v>11</v>
      </c>
      <c r="B14" s="35"/>
      <c r="C14" s="35"/>
      <c r="D14" s="36" t="s">
        <v>5</v>
      </c>
      <c r="E14" s="38">
        <v>50</v>
      </c>
      <c r="Q14" s="39"/>
      <c r="R14" s="39"/>
    </row>
    <row r="15" spans="1:18" ht="15.75" x14ac:dyDescent="0.25">
      <c r="A15" s="34" t="s">
        <v>12</v>
      </c>
      <c r="B15" s="35"/>
      <c r="C15" s="35"/>
      <c r="D15" s="40"/>
      <c r="E15" s="41">
        <f>E13*E14</f>
        <v>2000</v>
      </c>
      <c r="Q15" s="39"/>
      <c r="R15" s="39"/>
    </row>
    <row r="16" spans="1:18" s="33" customFormat="1" ht="23.25" customHeight="1" x14ac:dyDescent="0.3">
      <c r="A16" s="28" t="s">
        <v>13</v>
      </c>
      <c r="B16" s="29"/>
      <c r="C16" s="29"/>
      <c r="D16" s="42"/>
      <c r="E16" s="43">
        <f>E15/(E12/12)</f>
        <v>11.472988283210716</v>
      </c>
      <c r="F16" s="44"/>
      <c r="Q16" s="45"/>
      <c r="R16" s="45"/>
    </row>
    <row r="17" spans="1:18" s="33" customFormat="1" ht="18.75" x14ac:dyDescent="0.3">
      <c r="A17" s="46"/>
      <c r="B17" s="47"/>
      <c r="C17" s="47"/>
      <c r="D17" s="48"/>
      <c r="E17" s="49"/>
      <c r="F17" s="44"/>
      <c r="H17" s="105"/>
      <c r="Q17" s="45"/>
      <c r="R17" s="45"/>
    </row>
    <row r="18" spans="1:18" s="9" customFormat="1" ht="17.25" customHeight="1" x14ac:dyDescent="0.25">
      <c r="A18" s="5" t="s">
        <v>14</v>
      </c>
      <c r="B18" s="6"/>
      <c r="C18" s="6"/>
      <c r="D18" s="50"/>
      <c r="E18" s="51"/>
      <c r="F18" s="1"/>
      <c r="H18" s="105"/>
    </row>
    <row r="19" spans="1:18" s="57" customFormat="1" ht="18.75" x14ac:dyDescent="0.3">
      <c r="A19" s="52" t="s">
        <v>15</v>
      </c>
      <c r="B19" s="53"/>
      <c r="C19" s="53"/>
      <c r="D19" s="54"/>
      <c r="E19" s="55"/>
      <c r="F19" s="56"/>
    </row>
    <row r="20" spans="1:18" s="57" customFormat="1" ht="13.5" customHeight="1" x14ac:dyDescent="0.3">
      <c r="A20" s="58"/>
      <c r="B20" s="59"/>
      <c r="C20" s="59"/>
      <c r="D20" s="54"/>
      <c r="E20" s="55"/>
      <c r="F20" s="56"/>
    </row>
    <row r="21" spans="1:18" ht="17.25" customHeight="1" x14ac:dyDescent="0.25">
      <c r="A21" s="60" t="s">
        <v>16</v>
      </c>
      <c r="B21" s="61"/>
      <c r="C21" s="61"/>
      <c r="D21" s="62" t="s">
        <v>5</v>
      </c>
      <c r="E21" s="38">
        <v>20</v>
      </c>
    </row>
    <row r="22" spans="1:18" ht="15.75" x14ac:dyDescent="0.25">
      <c r="A22" s="60" t="s">
        <v>17</v>
      </c>
      <c r="B22" s="61"/>
      <c r="C22" s="61"/>
      <c r="D22" s="62" t="s">
        <v>5</v>
      </c>
      <c r="E22" s="63">
        <v>2400</v>
      </c>
    </row>
    <row r="23" spans="1:18" ht="15.75" x14ac:dyDescent="0.25">
      <c r="A23" s="60" t="s">
        <v>6</v>
      </c>
      <c r="B23" s="61"/>
      <c r="C23" s="61"/>
      <c r="D23" s="62" t="s">
        <v>5</v>
      </c>
      <c r="E23" s="64">
        <v>40</v>
      </c>
    </row>
    <row r="24" spans="1:18" ht="15.75" x14ac:dyDescent="0.25">
      <c r="A24" s="60" t="s">
        <v>18</v>
      </c>
      <c r="B24" s="61"/>
      <c r="C24" s="61"/>
      <c r="D24" s="65"/>
      <c r="E24" s="66">
        <f>(E21*E23)*12</f>
        <v>9600</v>
      </c>
    </row>
    <row r="25" spans="1:18" ht="15.75" x14ac:dyDescent="0.25">
      <c r="A25" s="60"/>
      <c r="B25" s="61"/>
      <c r="C25" s="61"/>
      <c r="D25" s="65"/>
      <c r="E25" s="67"/>
      <c r="G25" s="68"/>
    </row>
    <row r="26" spans="1:18" ht="15.75" x14ac:dyDescent="0.25">
      <c r="A26" s="60" t="s">
        <v>19</v>
      </c>
      <c r="B26" s="61"/>
      <c r="C26" s="61"/>
      <c r="D26" s="62" t="s">
        <v>5</v>
      </c>
      <c r="E26" s="38">
        <v>21.13</v>
      </c>
      <c r="G26" s="69"/>
    </row>
    <row r="27" spans="1:18" ht="15.75" x14ac:dyDescent="0.25">
      <c r="A27" s="60" t="s">
        <v>20</v>
      </c>
      <c r="B27" s="61"/>
      <c r="C27" s="61"/>
      <c r="D27" s="62" t="s">
        <v>5</v>
      </c>
      <c r="E27" s="63">
        <v>4000</v>
      </c>
      <c r="F27" s="70"/>
      <c r="G27" s="69"/>
    </row>
    <row r="28" spans="1:18" ht="15.75" x14ac:dyDescent="0.25">
      <c r="A28" s="60"/>
      <c r="B28" s="61"/>
      <c r="C28" s="61"/>
      <c r="D28" s="62"/>
      <c r="E28" s="71"/>
      <c r="F28" s="70"/>
      <c r="G28" s="69"/>
    </row>
    <row r="29" spans="1:18" ht="15.75" x14ac:dyDescent="0.25">
      <c r="A29" s="60" t="s">
        <v>21</v>
      </c>
      <c r="B29" s="61"/>
      <c r="C29" s="61"/>
      <c r="D29" s="65"/>
      <c r="E29" s="72">
        <f>E21/E22</f>
        <v>8.3333333333333332E-3</v>
      </c>
    </row>
    <row r="30" spans="1:18" ht="15.75" x14ac:dyDescent="0.25">
      <c r="A30" s="60" t="s">
        <v>22</v>
      </c>
      <c r="B30" s="61"/>
      <c r="C30" s="61"/>
      <c r="D30" s="65"/>
      <c r="E30" s="72">
        <f>E26/E27</f>
        <v>5.2824999999999999E-3</v>
      </c>
      <c r="F30" s="70"/>
    </row>
    <row r="31" spans="1:18" x14ac:dyDescent="0.25">
      <c r="A31" s="73" t="s">
        <v>23</v>
      </c>
      <c r="B31" s="74"/>
      <c r="C31" s="74"/>
      <c r="D31" s="75"/>
      <c r="E31" s="76">
        <f>E27*E29</f>
        <v>33.333333333333336</v>
      </c>
      <c r="F31" s="77"/>
    </row>
    <row r="32" spans="1:18" ht="18" hidden="1" customHeight="1" x14ac:dyDescent="0.25">
      <c r="A32" s="78" t="s">
        <v>24</v>
      </c>
      <c r="B32" s="79"/>
      <c r="C32" s="79"/>
      <c r="D32" s="80"/>
      <c r="E32" s="81">
        <f>E23*(100%-((E31-E26)/E31))</f>
        <v>25.355999999999995</v>
      </c>
    </row>
    <row r="33" spans="1:18" x14ac:dyDescent="0.25">
      <c r="A33" s="82"/>
      <c r="B33" s="83"/>
      <c r="C33" s="83"/>
      <c r="D33" s="84"/>
      <c r="E33" s="85"/>
    </row>
    <row r="34" spans="1:18" ht="16.5" customHeight="1" x14ac:dyDescent="0.25">
      <c r="A34" s="86" t="s">
        <v>25</v>
      </c>
      <c r="B34" s="87"/>
      <c r="C34" s="87"/>
      <c r="D34" s="88"/>
      <c r="E34" s="89"/>
    </row>
    <row r="35" spans="1:18" ht="16.5" customHeight="1" x14ac:dyDescent="0.25">
      <c r="A35" s="90"/>
      <c r="B35" s="91"/>
      <c r="C35" s="91"/>
      <c r="D35" s="92"/>
      <c r="E35" s="93"/>
    </row>
    <row r="36" spans="1:18" ht="15.75" x14ac:dyDescent="0.25">
      <c r="A36" s="34" t="s">
        <v>26</v>
      </c>
      <c r="B36" s="35"/>
      <c r="C36" s="35"/>
      <c r="D36" s="40"/>
      <c r="E36" s="94">
        <f>E32-(E32*25%)</f>
        <v>19.016999999999996</v>
      </c>
    </row>
    <row r="37" spans="1:18" ht="15.75" customHeight="1" x14ac:dyDescent="0.25">
      <c r="A37" s="34" t="s">
        <v>27</v>
      </c>
      <c r="B37" s="35"/>
      <c r="C37" s="35"/>
      <c r="D37" s="40"/>
      <c r="E37" s="95">
        <f>(E26*E36)*12</f>
        <v>4821.9505199999985</v>
      </c>
    </row>
    <row r="38" spans="1:18" s="33" customFormat="1" ht="21" customHeight="1" x14ac:dyDescent="0.3">
      <c r="A38" s="28" t="s">
        <v>9</v>
      </c>
      <c r="B38" s="29"/>
      <c r="C38" s="29"/>
      <c r="D38" s="30"/>
      <c r="E38" s="31">
        <f>E24-E37</f>
        <v>4778.0494800000015</v>
      </c>
      <c r="F38" s="32"/>
    </row>
    <row r="39" spans="1:18" ht="15.75" customHeight="1" x14ac:dyDescent="0.25">
      <c r="A39" s="96"/>
      <c r="B39" s="97"/>
      <c r="C39" s="97"/>
      <c r="D39" s="40"/>
      <c r="E39" s="98"/>
    </row>
    <row r="40" spans="1:18" ht="15.75" x14ac:dyDescent="0.25">
      <c r="A40" s="34" t="s">
        <v>10</v>
      </c>
      <c r="B40" s="35"/>
      <c r="C40" s="35"/>
      <c r="D40" s="36" t="s">
        <v>5</v>
      </c>
      <c r="E40" s="63">
        <v>40</v>
      </c>
    </row>
    <row r="41" spans="1:18" ht="15.75" x14ac:dyDescent="0.25">
      <c r="A41" s="34" t="s">
        <v>11</v>
      </c>
      <c r="B41" s="35"/>
      <c r="C41" s="35"/>
      <c r="D41" s="36" t="s">
        <v>5</v>
      </c>
      <c r="E41" s="38">
        <v>50</v>
      </c>
      <c r="Q41" s="39"/>
      <c r="R41" s="39"/>
    </row>
    <row r="42" spans="1:18" ht="15.75" x14ac:dyDescent="0.25">
      <c r="A42" s="34" t="s">
        <v>12</v>
      </c>
      <c r="B42" s="35"/>
      <c r="C42" s="35"/>
      <c r="D42" s="40"/>
      <c r="E42" s="99">
        <f>E41*E40</f>
        <v>2000</v>
      </c>
      <c r="Q42" s="39"/>
      <c r="R42" s="39"/>
    </row>
    <row r="43" spans="1:18" s="33" customFormat="1" ht="19.5" customHeight="1" x14ac:dyDescent="0.3">
      <c r="A43" s="28" t="s">
        <v>13</v>
      </c>
      <c r="B43" s="29"/>
      <c r="C43" s="29"/>
      <c r="D43" s="42"/>
      <c r="E43" s="43">
        <f>E42/(E38/12)</f>
        <v>5.0229701681532175</v>
      </c>
      <c r="F43" s="44"/>
      <c r="Q43" s="45"/>
      <c r="R43" s="45"/>
    </row>
  </sheetData>
  <sheetProtection password="C67C" sheet="1" objects="1" scenarios="1" selectLockedCells="1"/>
  <mergeCells count="3">
    <mergeCell ref="A1:E1"/>
    <mergeCell ref="A2:E2"/>
    <mergeCell ref="H17:H18"/>
  </mergeCells>
  <printOptions horizontalCentered="1"/>
  <pageMargins left="0.75" right="0.75" top="1" bottom="0.75" header="0.5" footer="0.5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15DA04BC7BFC4086C339EA92B73B17" ma:contentTypeVersion="1" ma:contentTypeDescription="Create a new document." ma:contentTypeScope="" ma:versionID="700baa91a31664464159a04dc41d8dc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D1A4ED6-6E5A-4E94-B0F6-E4CC0E826627}"/>
</file>

<file path=customXml/itemProps2.xml><?xml version="1.0" encoding="utf-8"?>
<ds:datastoreItem xmlns:ds="http://schemas.openxmlformats.org/officeDocument/2006/customXml" ds:itemID="{80512E39-A824-4434-B53C-E0C44AAB9306}"/>
</file>

<file path=customXml/itemProps3.xml><?xml version="1.0" encoding="utf-8"?>
<ds:datastoreItem xmlns:ds="http://schemas.openxmlformats.org/officeDocument/2006/customXml" ds:itemID="{A1148573-730F-4AFA-BC31-FDEEFD14F8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TowelMate Accessory</vt:lpstr>
      <vt:lpstr>'TowelMate Accessory'!Print_Area</vt:lpstr>
    </vt:vector>
  </TitlesOfParts>
  <Company>Bobrick Washroom Equipment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irene</dc:creator>
  <cp:lastModifiedBy>Jennifer Abel</cp:lastModifiedBy>
  <dcterms:created xsi:type="dcterms:W3CDTF">2010-10-14T22:59:16Z</dcterms:created>
  <dcterms:modified xsi:type="dcterms:W3CDTF">2012-05-18T16:37:42Z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0x0101001315DA04BC7BFC4086C339EA92B73B17</vt:lpwstr>
  </property>
  <property fmtid="{D5CDD505-2E9C-101B-9397-08002B2CF9AE}" pid="3" name="Order">
    <vt:r8>46700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